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2120" windowHeight="4335" activeTab="0"/>
  </bookViews>
  <sheets>
    <sheet name="TAVOLA" sheetId="1" r:id="rId1"/>
  </sheets>
  <definedNames>
    <definedName name="_xlnm.Print_Area" localSheetId="0">'TAVOLA'!$A$1:$J$36</definedName>
    <definedName name="CODE">'TAVOLA'!#REF!</definedName>
    <definedName name="CRITERIO1">'TAVOLA'!#REF!</definedName>
    <definedName name="CRITERIO10">'TAVOLA'!#REF!</definedName>
    <definedName name="CRITERIO11">'TAVOLA'!#REF!</definedName>
    <definedName name="CRITERIO12">'TAVOLA'!#REF!</definedName>
    <definedName name="CRITERIO2">'TAVOLA'!#REF!</definedName>
    <definedName name="CRITERIO3">'TAVOLA'!#REF!</definedName>
    <definedName name="CRITERIO4">'TAVOLA'!#REF!</definedName>
    <definedName name="CRITERIO5">'TAVOLA'!#REF!</definedName>
    <definedName name="CRITERIO6">'TAVOLA'!#REF!</definedName>
    <definedName name="CRITERIO7">'TAVOLA'!#REF!</definedName>
    <definedName name="CRITERIO8">'TAVOLA'!#REF!</definedName>
    <definedName name="CRITERIO9">'TAVOLA'!#REF!</definedName>
    <definedName name="dbase">#REF!</definedName>
  </definedNames>
  <calcPr fullCalcOnLoad="1"/>
</workbook>
</file>

<file path=xl/sharedStrings.xml><?xml version="1.0" encoding="utf-8"?>
<sst xmlns="http://schemas.openxmlformats.org/spreadsheetml/2006/main" count="37" uniqueCount="28">
  <si>
    <t>SPESE DI PERSONALE</t>
  </si>
  <si>
    <t>AMMINISTRATORI</t>
  </si>
  <si>
    <t>PENSIONATI</t>
  </si>
  <si>
    <t>ALTRO</t>
  </si>
  <si>
    <t>TOTALE</t>
  </si>
  <si>
    <t>Oneri</t>
  </si>
  <si>
    <t>Salario accessorio</t>
  </si>
  <si>
    <t>Assegni T.D.</t>
  </si>
  <si>
    <t>Altro</t>
  </si>
  <si>
    <t>Comandi</t>
  </si>
  <si>
    <t>Pasti</t>
  </si>
  <si>
    <t>Consultazioni elettorali</t>
  </si>
  <si>
    <t>NOTE:</t>
  </si>
  <si>
    <t>(1) Compresi dirigenti a t.d. e personale ad alta specializzazione a t.d., escluso Direttore Generale</t>
  </si>
  <si>
    <t xml:space="preserve">CONS </t>
  </si>
  <si>
    <t>1999</t>
  </si>
  <si>
    <t>2000</t>
  </si>
  <si>
    <t>2001</t>
  </si>
  <si>
    <t>2002</t>
  </si>
  <si>
    <t>CONS</t>
  </si>
  <si>
    <t>2003</t>
  </si>
  <si>
    <t xml:space="preserve">Assegni (1) </t>
  </si>
  <si>
    <t>CO.CO.CO. (*)</t>
  </si>
  <si>
    <t>(*) Prima del 2006 facevano parte dei Consumi specifici</t>
  </si>
  <si>
    <t>IRAP (**)</t>
  </si>
  <si>
    <t>(**) Riclassificata (nel 2005 e precedenti era in Altre spese)</t>
  </si>
  <si>
    <t>di cui missioni</t>
  </si>
  <si>
    <t>PERSONALE: SERIE STORICA CONS 1999 - 2008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</si>
</sst>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_ ;\-0\ "/>
    <numFmt numFmtId="173" formatCode="0.0000"/>
    <numFmt numFmtId="174" formatCode="0.000"/>
    <numFmt numFmtId="175" formatCode="0.0"/>
    <numFmt numFmtId="176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9" fillId="2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 quotePrefix="1">
      <alignment horizontal="center"/>
    </xf>
    <xf numFmtId="0" fontId="1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0" fillId="0" borderId="3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stdDat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4.28125" style="0" customWidth="1"/>
    <col min="2" max="4" width="11.421875" style="0" customWidth="1"/>
    <col min="5" max="7" width="11.28125" style="0" customWidth="1"/>
    <col min="8" max="9" width="11.00390625" style="15" customWidth="1"/>
    <col min="10" max="11" width="11.00390625" style="0" customWidth="1"/>
  </cols>
  <sheetData>
    <row r="1" spans="1:7" ht="12.75">
      <c r="A1" s="1" t="s">
        <v>27</v>
      </c>
      <c r="B1" s="1"/>
      <c r="C1" s="3"/>
      <c r="D1" s="3"/>
      <c r="E1" s="3"/>
      <c r="F1" s="3"/>
      <c r="G1" s="3"/>
    </row>
    <row r="2" spans="1:7" ht="5.25" customHeight="1">
      <c r="A2" s="4"/>
      <c r="B2" s="4"/>
      <c r="C2" s="5"/>
      <c r="D2" s="5"/>
      <c r="E2" s="5"/>
      <c r="F2" s="5"/>
      <c r="G2" s="5"/>
    </row>
    <row r="3" spans="1:7" ht="12.75">
      <c r="A3" s="2"/>
      <c r="B3" s="2"/>
      <c r="C3" s="3"/>
      <c r="D3" s="3"/>
      <c r="E3" s="3"/>
      <c r="F3" s="3"/>
      <c r="G3" s="3"/>
    </row>
    <row r="4" spans="1:11" ht="12.75">
      <c r="A4" s="4"/>
      <c r="B4" s="6" t="s">
        <v>14</v>
      </c>
      <c r="C4" s="6" t="s">
        <v>14</v>
      </c>
      <c r="D4" s="6" t="s">
        <v>14</v>
      </c>
      <c r="E4" s="6" t="s">
        <v>19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</row>
    <row r="5" spans="1:11" ht="12.75">
      <c r="A5" s="4"/>
      <c r="B5" s="18" t="s">
        <v>15</v>
      </c>
      <c r="C5" s="18" t="s">
        <v>16</v>
      </c>
      <c r="D5" s="18" t="s">
        <v>17</v>
      </c>
      <c r="E5" s="18" t="s">
        <v>18</v>
      </c>
      <c r="F5" s="18" t="s">
        <v>20</v>
      </c>
      <c r="G5" s="20">
        <v>2004</v>
      </c>
      <c r="H5" s="20">
        <v>2005</v>
      </c>
      <c r="I5" s="20">
        <v>2006</v>
      </c>
      <c r="J5" s="20">
        <v>2007</v>
      </c>
      <c r="K5" s="20">
        <v>2008</v>
      </c>
    </row>
    <row r="6" spans="1:11" ht="12.75">
      <c r="A6" s="4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1" t="s">
        <v>0</v>
      </c>
      <c r="B8" s="19">
        <v>148713</v>
      </c>
      <c r="C8" s="19">
        <v>148653</v>
      </c>
      <c r="D8" s="19">
        <f aca="true" t="shared" si="0" ref="D8:I8">SUM(D10:D15)</f>
        <v>154581</v>
      </c>
      <c r="E8" s="19">
        <f t="shared" si="0"/>
        <v>162284</v>
      </c>
      <c r="F8" s="19">
        <f t="shared" si="0"/>
        <v>174218</v>
      </c>
      <c r="G8" s="19">
        <f t="shared" si="0"/>
        <v>173148</v>
      </c>
      <c r="H8" s="19">
        <f t="shared" si="0"/>
        <v>178041</v>
      </c>
      <c r="I8" s="19">
        <f t="shared" si="0"/>
        <v>187390</v>
      </c>
      <c r="J8" s="19">
        <f>SUM(J10:J15)</f>
        <v>189251</v>
      </c>
      <c r="K8" s="19">
        <f>SUM(K10:K15)</f>
        <v>191205</v>
      </c>
    </row>
    <row r="9" spans="1:11" ht="4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6" t="s">
        <v>21</v>
      </c>
      <c r="B10" s="12"/>
      <c r="C10" s="12"/>
      <c r="D10" s="12">
        <v>101095</v>
      </c>
      <c r="E10" s="12">
        <v>102938</v>
      </c>
      <c r="F10" s="12">
        <v>109531</v>
      </c>
      <c r="G10" s="12">
        <v>108867</v>
      </c>
      <c r="H10" s="12">
        <v>109908</v>
      </c>
      <c r="I10" s="12">
        <v>108687</v>
      </c>
      <c r="J10" s="12">
        <v>111096</v>
      </c>
      <c r="K10" s="12">
        <v>112346</v>
      </c>
    </row>
    <row r="11" spans="1:11" ht="12.75">
      <c r="A11" s="16" t="s">
        <v>5</v>
      </c>
      <c r="B11" s="12"/>
      <c r="C11" s="12"/>
      <c r="D11" s="12">
        <v>33117</v>
      </c>
      <c r="E11" s="12">
        <v>35468</v>
      </c>
      <c r="F11" s="12">
        <v>37179</v>
      </c>
      <c r="G11" s="12">
        <v>37886</v>
      </c>
      <c r="H11" s="12">
        <v>39248</v>
      </c>
      <c r="I11" s="12">
        <v>40253</v>
      </c>
      <c r="J11" s="12">
        <v>41176</v>
      </c>
      <c r="K11" s="12">
        <v>41538</v>
      </c>
    </row>
    <row r="12" spans="1:11" ht="12.75">
      <c r="A12" s="16" t="s">
        <v>6</v>
      </c>
      <c r="B12" s="12"/>
      <c r="C12" s="12"/>
      <c r="D12" s="12">
        <v>10278</v>
      </c>
      <c r="E12" s="12">
        <v>12541</v>
      </c>
      <c r="F12" s="12">
        <v>13105</v>
      </c>
      <c r="G12" s="12">
        <v>14800</v>
      </c>
      <c r="H12" s="12">
        <v>15247</v>
      </c>
      <c r="I12" s="12">
        <v>16761</v>
      </c>
      <c r="J12" s="12">
        <v>17090</v>
      </c>
      <c r="K12" s="12">
        <v>19006</v>
      </c>
    </row>
    <row r="13" spans="1:11" ht="12.75">
      <c r="A13" s="16" t="s">
        <v>7</v>
      </c>
      <c r="B13" s="12"/>
      <c r="C13" s="12"/>
      <c r="D13" s="12">
        <v>8300</v>
      </c>
      <c r="E13" s="12">
        <v>8904</v>
      </c>
      <c r="F13" s="12">
        <v>9659</v>
      </c>
      <c r="G13" s="12">
        <v>10116</v>
      </c>
      <c r="H13" s="12">
        <v>11812</v>
      </c>
      <c r="I13" s="12">
        <v>16916</v>
      </c>
      <c r="J13" s="12">
        <v>18242</v>
      </c>
      <c r="K13" s="12">
        <v>16577</v>
      </c>
    </row>
    <row r="14" spans="1:11" ht="12.75">
      <c r="A14" s="16" t="s">
        <v>11</v>
      </c>
      <c r="B14" s="12"/>
      <c r="C14" s="12"/>
      <c r="D14" s="12">
        <v>965</v>
      </c>
      <c r="E14" s="12">
        <v>0</v>
      </c>
      <c r="F14" s="12">
        <v>244</v>
      </c>
      <c r="G14" s="12">
        <v>518</v>
      </c>
      <c r="H14" s="12">
        <v>646</v>
      </c>
      <c r="I14" s="12">
        <v>694</v>
      </c>
      <c r="J14" s="12">
        <v>24</v>
      </c>
      <c r="K14" s="12">
        <v>45</v>
      </c>
    </row>
    <row r="15" spans="1:11" ht="12.75">
      <c r="A15" s="16" t="s">
        <v>8</v>
      </c>
      <c r="B15" s="12"/>
      <c r="C15" s="12"/>
      <c r="D15" s="12">
        <v>826</v>
      </c>
      <c r="E15" s="12">
        <f>2433</f>
        <v>2433</v>
      </c>
      <c r="F15" s="12">
        <f>4500</f>
        <v>4500</v>
      </c>
      <c r="G15" s="12">
        <f>961</f>
        <v>961</v>
      </c>
      <c r="H15" s="12">
        <f>1180</f>
        <v>1180</v>
      </c>
      <c r="I15" s="12">
        <f>4079</f>
        <v>4079</v>
      </c>
      <c r="J15" s="12">
        <f>1321+J16</f>
        <v>1623</v>
      </c>
      <c r="K15" s="12">
        <f>1350+343</f>
        <v>1693</v>
      </c>
    </row>
    <row r="16" spans="1:11" ht="12.75">
      <c r="A16" s="22" t="s">
        <v>26</v>
      </c>
      <c r="B16" s="23"/>
      <c r="C16" s="23"/>
      <c r="D16" s="23"/>
      <c r="E16" s="23">
        <v>248</v>
      </c>
      <c r="F16" s="23">
        <v>314</v>
      </c>
      <c r="G16" s="23">
        <v>352</v>
      </c>
      <c r="H16" s="23">
        <v>327</v>
      </c>
      <c r="I16" s="23">
        <v>310</v>
      </c>
      <c r="J16" s="23">
        <v>302</v>
      </c>
      <c r="K16" s="23">
        <v>343</v>
      </c>
    </row>
    <row r="17" spans="1:11" ht="12.75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1" t="s">
        <v>22</v>
      </c>
      <c r="B18" s="19"/>
      <c r="C18" s="19"/>
      <c r="D18" s="19"/>
      <c r="E18" s="19"/>
      <c r="F18" s="19"/>
      <c r="G18" s="19"/>
      <c r="H18" s="19"/>
      <c r="I18" s="19">
        <v>3001</v>
      </c>
      <c r="J18" s="19">
        <v>3501</v>
      </c>
      <c r="K18" s="19">
        <v>2065</v>
      </c>
    </row>
    <row r="19" spans="1:11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1" t="s">
        <v>1</v>
      </c>
      <c r="B20" s="19">
        <v>1503</v>
      </c>
      <c r="C20" s="19">
        <v>2374</v>
      </c>
      <c r="D20" s="19">
        <v>2892</v>
      </c>
      <c r="E20" s="19">
        <v>3072</v>
      </c>
      <c r="F20" s="19">
        <v>2986</v>
      </c>
      <c r="G20" s="19">
        <v>3012</v>
      </c>
      <c r="H20" s="19">
        <v>3180</v>
      </c>
      <c r="I20" s="19">
        <v>3109</v>
      </c>
      <c r="J20" s="19">
        <v>3375</v>
      </c>
      <c r="K20" s="19">
        <v>2960</v>
      </c>
    </row>
    <row r="21" spans="1:11" ht="12.7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11" t="s">
        <v>2</v>
      </c>
      <c r="B22" s="19">
        <v>1937</v>
      </c>
      <c r="C22" s="19">
        <v>2020</v>
      </c>
      <c r="D22" s="19">
        <v>1988</v>
      </c>
      <c r="E22" s="19">
        <v>2007</v>
      </c>
      <c r="F22" s="19">
        <v>1820</v>
      </c>
      <c r="G22" s="19">
        <v>2200</v>
      </c>
      <c r="H22" s="19">
        <v>2322</v>
      </c>
      <c r="I22" s="19">
        <v>2000</v>
      </c>
      <c r="J22" s="19">
        <v>1600</v>
      </c>
      <c r="K22" s="19">
        <v>1590</v>
      </c>
    </row>
    <row r="23" spans="1:11" ht="12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11" t="s">
        <v>24</v>
      </c>
      <c r="B24" s="19">
        <v>9834</v>
      </c>
      <c r="C24" s="19">
        <f>ROUND(19733/1.93627,0)</f>
        <v>10191</v>
      </c>
      <c r="D24" s="19">
        <v>10071</v>
      </c>
      <c r="E24" s="19">
        <v>10384</v>
      </c>
      <c r="F24" s="19">
        <v>10051</v>
      </c>
      <c r="G24" s="19">
        <v>9895</v>
      </c>
      <c r="H24" s="19">
        <v>9827</v>
      </c>
      <c r="I24" s="19">
        <v>10750</v>
      </c>
      <c r="J24" s="19">
        <v>9889</v>
      </c>
      <c r="K24" s="19">
        <v>10883</v>
      </c>
    </row>
    <row r="25" spans="1:11" ht="12.75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11" t="s">
        <v>3</v>
      </c>
      <c r="B26" s="19">
        <v>1179</v>
      </c>
      <c r="C26" s="19">
        <v>1446</v>
      </c>
      <c r="D26" s="19">
        <f aca="true" t="shared" si="1" ref="D26:I26">SUM(D28:D30)</f>
        <v>2100</v>
      </c>
      <c r="E26" s="19">
        <f t="shared" si="1"/>
        <v>2043</v>
      </c>
      <c r="F26" s="19">
        <f t="shared" si="1"/>
        <v>2211</v>
      </c>
      <c r="G26" s="19">
        <f t="shared" si="1"/>
        <v>2057</v>
      </c>
      <c r="H26" s="19">
        <f t="shared" si="1"/>
        <v>2235</v>
      </c>
      <c r="I26" s="19">
        <f t="shared" si="1"/>
        <v>2058</v>
      </c>
      <c r="J26" s="19">
        <f>SUM(J28:J30)</f>
        <v>2126</v>
      </c>
      <c r="K26" s="19">
        <f>SUM(K28:K30)</f>
        <v>2251</v>
      </c>
    </row>
    <row r="27" spans="1:11" ht="4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6" t="s">
        <v>9</v>
      </c>
      <c r="B28" s="12"/>
      <c r="C28" s="12"/>
      <c r="D28" s="12">
        <v>444</v>
      </c>
      <c r="E28" s="12">
        <v>479</v>
      </c>
      <c r="F28" s="12">
        <v>497</v>
      </c>
      <c r="G28" s="12">
        <v>443</v>
      </c>
      <c r="H28" s="12">
        <v>350</v>
      </c>
      <c r="I28" s="12">
        <v>270</v>
      </c>
      <c r="J28" s="12">
        <v>388</v>
      </c>
      <c r="K28" s="12">
        <v>354</v>
      </c>
    </row>
    <row r="29" spans="1:11" ht="12.75">
      <c r="A29" s="16" t="s">
        <v>10</v>
      </c>
      <c r="B29" s="12"/>
      <c r="C29" s="12"/>
      <c r="D29" s="12">
        <v>1456</v>
      </c>
      <c r="E29" s="12">
        <v>1256</v>
      </c>
      <c r="F29" s="12">
        <v>1406</v>
      </c>
      <c r="G29" s="12">
        <v>1316</v>
      </c>
      <c r="H29" s="12">
        <v>1800</v>
      </c>
      <c r="I29" s="12">
        <v>1705</v>
      </c>
      <c r="J29" s="12">
        <v>1655</v>
      </c>
      <c r="K29" s="12">
        <v>1814</v>
      </c>
    </row>
    <row r="30" spans="1:11" ht="12.75">
      <c r="A30" s="16" t="s">
        <v>8</v>
      </c>
      <c r="B30" s="12"/>
      <c r="C30" s="17"/>
      <c r="D30" s="17">
        <v>200</v>
      </c>
      <c r="E30" s="17">
        <v>308</v>
      </c>
      <c r="F30" s="17">
        <v>308</v>
      </c>
      <c r="G30" s="17">
        <v>298</v>
      </c>
      <c r="H30" s="17">
        <v>85</v>
      </c>
      <c r="I30" s="17">
        <v>83</v>
      </c>
      <c r="J30" s="17">
        <v>83</v>
      </c>
      <c r="K30" s="17">
        <v>83</v>
      </c>
    </row>
    <row r="31" spans="1:11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21" t="s">
        <v>4</v>
      </c>
      <c r="B32" s="13">
        <f aca="true" t="shared" si="2" ref="B32:J32">+B26+B22+B20+B8+B18+B24</f>
        <v>163166</v>
      </c>
      <c r="C32" s="13">
        <f t="shared" si="2"/>
        <v>164684</v>
      </c>
      <c r="D32" s="13">
        <f t="shared" si="2"/>
        <v>171632</v>
      </c>
      <c r="E32" s="13">
        <f t="shared" si="2"/>
        <v>179790</v>
      </c>
      <c r="F32" s="13">
        <f t="shared" si="2"/>
        <v>191286</v>
      </c>
      <c r="G32" s="13">
        <f t="shared" si="2"/>
        <v>190312</v>
      </c>
      <c r="H32" s="13">
        <f t="shared" si="2"/>
        <v>195605</v>
      </c>
      <c r="I32" s="13">
        <f t="shared" si="2"/>
        <v>208308</v>
      </c>
      <c r="J32" s="13">
        <f t="shared" si="2"/>
        <v>209742</v>
      </c>
      <c r="K32" s="13">
        <f>+K26+K22+K20+K8+K18+K24</f>
        <v>210954</v>
      </c>
    </row>
    <row r="33" spans="1:7" ht="12.75">
      <c r="A33" s="4"/>
      <c r="B33" s="14"/>
      <c r="C33" s="5"/>
      <c r="D33" s="5"/>
      <c r="E33" s="5"/>
      <c r="F33" s="5"/>
      <c r="G33" s="5"/>
    </row>
    <row r="34" spans="1:11" ht="12.75">
      <c r="A34" s="14" t="s">
        <v>12</v>
      </c>
      <c r="C34" s="5"/>
      <c r="D34" s="5"/>
      <c r="J34" s="15"/>
      <c r="K34" s="15"/>
    </row>
    <row r="35" spans="1:7" ht="12.75">
      <c r="A35" s="14" t="s">
        <v>13</v>
      </c>
      <c r="B35" s="15"/>
      <c r="C35" s="4"/>
      <c r="D35" s="4"/>
      <c r="E35" s="4"/>
      <c r="F35" s="4"/>
      <c r="G35" s="4"/>
    </row>
    <row r="36" spans="1:7" ht="12.75">
      <c r="A36" t="s">
        <v>23</v>
      </c>
      <c r="B36" s="15"/>
      <c r="C36" s="15"/>
      <c r="D36" s="15"/>
      <c r="E36" s="15"/>
      <c r="F36" s="15"/>
      <c r="G36" s="15"/>
    </row>
    <row r="37" spans="1:2" ht="12.75">
      <c r="A37" t="s">
        <v>25</v>
      </c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</sheetData>
  <printOptions horizontalCentered="1"/>
  <pageMargins left="0.2755905511811024" right="0.1968503937007874" top="0.7874015748031497" bottom="0.984251968503937" header="0.3937007874015748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Barbieri</dc:creator>
  <cp:keywords/>
  <dc:description/>
  <cp:lastModifiedBy>rcorsini</cp:lastModifiedBy>
  <cp:lastPrinted>2006-01-17T12:34:29Z</cp:lastPrinted>
  <dcterms:created xsi:type="dcterms:W3CDTF">1999-09-30T09:17:55Z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